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ed.aminuddin\Desktop\Revised MPMG documents\Revised Application form with circular\"/>
    </mc:Choice>
  </mc:AlternateContent>
  <bookViews>
    <workbookView xWindow="0" yWindow="0" windowWidth="16815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  <c r="K21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<sst xmlns="http://schemas.openxmlformats.org/spreadsheetml/2006/main" count="24" uniqueCount="16">
  <si>
    <t>Monthly Net Income</t>
  </si>
  <si>
    <t>Financing Amount</t>
  </si>
  <si>
    <t>Tenure</t>
  </si>
  <si>
    <t>Profit Rate 5 Years</t>
  </si>
  <si>
    <t>Monthly Payments (Unit Price and Rent) First Five Years</t>
  </si>
  <si>
    <t>Profit Rate Next 5 years</t>
  </si>
  <si>
    <t>Monthly Payments Unit Price and Rent) Next Five Years</t>
  </si>
  <si>
    <t>Approximate Monthly Payments</t>
  </si>
  <si>
    <t>Sample Installment Calculation (20 Years)</t>
  </si>
  <si>
    <t>Profit Rate FOR 11 Years to 20 Years KIBOR + 4%</t>
  </si>
  <si>
    <t>Total Installment / EMI (20 Years)</t>
  </si>
  <si>
    <t>Total Rental / Profit Amount (20 Years)</t>
  </si>
  <si>
    <t>Total Rental / Profit Amount (10 Years)</t>
  </si>
  <si>
    <t>Total Installment / EMI (10 Years)</t>
  </si>
  <si>
    <t>Sample Installment Calculation (10 Years)</t>
  </si>
  <si>
    <t xml:space="preserve">UBL AMEEN MPMG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</si>
</sst>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0" fillId="2" borderId="8" xfId="1" applyNumberFormat="1" applyFont="1" applyFill="1" applyBorder="1" applyAlignment="1">
      <alignment wrapText="1"/>
    </xf>
    <xf numFmtId="0" fontId="0" fillId="2" borderId="9" xfId="0" applyFill="1" applyBorder="1" applyAlignment="1">
      <alignment horizontal="center" wrapText="1"/>
    </xf>
    <xf numFmtId="9" fontId="0" fillId="2" borderId="9" xfId="0" applyNumberFormat="1" applyFill="1" applyBorder="1" applyAlignment="1">
      <alignment horizontal="center" wrapText="1"/>
    </xf>
    <xf numFmtId="164" fontId="0" fillId="2" borderId="9" xfId="1" applyNumberFormat="1" applyFont="1" applyFill="1" applyBorder="1" applyAlignment="1">
      <alignment wrapText="1"/>
    </xf>
    <xf numFmtId="164" fontId="0" fillId="2" borderId="11" xfId="1" applyNumberFormat="1" applyFont="1" applyFill="1" applyBorder="1" applyAlignment="1">
      <alignment wrapText="1"/>
    </xf>
    <xf numFmtId="164" fontId="0" fillId="2" borderId="12" xfId="1" applyNumberFormat="1" applyFont="1" applyFill="1" applyBorder="1" applyAlignment="1">
      <alignment wrapText="1"/>
    </xf>
    <xf numFmtId="0" fontId="0" fillId="2" borderId="12" xfId="0" applyFill="1" applyBorder="1" applyAlignment="1">
      <alignment horizontal="center" wrapText="1"/>
    </xf>
    <xf numFmtId="9" fontId="0" fillId="2" borderId="12" xfId="0" applyNumberFormat="1" applyFill="1" applyBorder="1" applyAlignment="1">
      <alignment horizontal="center" wrapText="1"/>
    </xf>
    <xf numFmtId="164" fontId="0" fillId="2" borderId="14" xfId="1" applyNumberFormat="1" applyFont="1" applyFill="1" applyBorder="1" applyAlignment="1">
      <alignment wrapText="1"/>
    </xf>
    <xf numFmtId="164" fontId="0" fillId="2" borderId="15" xfId="1" applyNumberFormat="1" applyFont="1" applyFill="1" applyBorder="1" applyAlignment="1">
      <alignment wrapText="1"/>
    </xf>
    <xf numFmtId="0" fontId="0" fillId="2" borderId="15" xfId="0" applyFill="1" applyBorder="1" applyAlignment="1">
      <alignment horizontal="center" wrapText="1"/>
    </xf>
    <xf numFmtId="9" fontId="0" fillId="2" borderId="15" xfId="0" applyNumberForma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43" fontId="0" fillId="2" borderId="9" xfId="1" applyNumberFormat="1" applyFont="1" applyFill="1" applyBorder="1" applyAlignment="1">
      <alignment wrapText="1"/>
    </xf>
    <xf numFmtId="43" fontId="0" fillId="2" borderId="12" xfId="1" applyNumberFormat="1" applyFont="1" applyFill="1" applyBorder="1" applyAlignment="1">
      <alignment wrapText="1"/>
    </xf>
    <xf numFmtId="43" fontId="0" fillId="2" borderId="15" xfId="1" applyNumberFormat="1" applyFont="1" applyFill="1" applyBorder="1" applyAlignment="1">
      <alignment wrapText="1"/>
    </xf>
    <xf numFmtId="43" fontId="0" fillId="2" borderId="9" xfId="1" applyFont="1" applyFill="1" applyBorder="1" applyAlignment="1">
      <alignment wrapText="1"/>
    </xf>
    <xf numFmtId="43" fontId="0" fillId="2" borderId="10" xfId="1" applyFont="1" applyFill="1" applyBorder="1" applyAlignment="1">
      <alignment wrapText="1"/>
    </xf>
    <xf numFmtId="43" fontId="0" fillId="2" borderId="12" xfId="1" applyFont="1" applyFill="1" applyBorder="1" applyAlignment="1">
      <alignment wrapText="1"/>
    </xf>
    <xf numFmtId="43" fontId="0" fillId="2" borderId="13" xfId="1" applyFont="1" applyFill="1" applyBorder="1" applyAlignment="1">
      <alignment wrapText="1"/>
    </xf>
    <xf numFmtId="43" fontId="0" fillId="2" borderId="15" xfId="1" applyFont="1" applyFill="1" applyBorder="1" applyAlignment="1">
      <alignment wrapText="1"/>
    </xf>
    <xf numFmtId="43" fontId="0" fillId="2" borderId="16" xfId="1" applyFont="1" applyFill="1" applyBorder="1" applyAlignment="1">
      <alignment wrapText="1"/>
    </xf>
    <xf numFmtId="165" fontId="0" fillId="2" borderId="9" xfId="2" applyNumberFormat="1" applyFont="1" applyFill="1" applyBorder="1" applyAlignment="1">
      <alignment horizontal="center" wrapText="1"/>
    </xf>
    <xf numFmtId="165" fontId="0" fillId="2" borderId="12" xfId="2" applyNumberFormat="1" applyFont="1" applyFill="1" applyBorder="1" applyAlignment="1">
      <alignment horizontal="center" wrapText="1"/>
    </xf>
    <xf numFmtId="165" fontId="0" fillId="2" borderId="15" xfId="2" applyNumberFormat="1" applyFont="1" applyFill="1" applyBorder="1" applyAlignment="1">
      <alignment horizontal="center" wrapText="1"/>
    </xf>
    <xf numFmtId="43" fontId="0" fillId="2" borderId="10" xfId="0" applyNumberFormat="1" applyFill="1" applyBorder="1" applyAlignment="1">
      <alignment wrapText="1"/>
    </xf>
    <xf numFmtId="43" fontId="0" fillId="2" borderId="13" xfId="0" applyNumberFormat="1" applyFill="1" applyBorder="1" applyAlignment="1">
      <alignment wrapText="1"/>
    </xf>
    <xf numFmtId="43" fontId="0" fillId="2" borderId="16" xfId="0" applyNumberFormat="1" applyFill="1" applyBorder="1" applyAlignment="1">
      <alignment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tabSelected="1" workbookViewId="0">
      <selection activeCell="P5" sqref="P5"/>
    </sheetView>
  </sheetViews>
  <sheetFormatPr defaultRowHeight="15" x14ac:dyDescent="0.25"/>
  <cols>
    <col min="1" max="1" width="9.140625" style="1"/>
    <col min="2" max="2" width="18.140625" style="1" customWidth="1"/>
    <col min="3" max="3" width="11.5703125" style="1" customWidth="1"/>
    <col min="4" max="4" width="11" style="1" bestFit="1" customWidth="1"/>
    <col min="5" max="5" width="7.28515625" style="3" bestFit="1" customWidth="1"/>
    <col min="6" max="6" width="8.42578125" style="3" customWidth="1"/>
    <col min="7" max="7" width="15.85546875" style="1" bestFit="1" customWidth="1"/>
    <col min="8" max="8" width="9.140625" style="1"/>
    <col min="9" max="9" width="16.7109375" style="1" customWidth="1"/>
    <col min="10" max="10" width="14.42578125" style="1" customWidth="1"/>
    <col min="11" max="11" width="16.42578125" style="1" customWidth="1"/>
    <col min="12" max="13" width="13.7109375" style="1" bestFit="1" customWidth="1"/>
    <col min="14" max="16384" width="9.140625" style="1"/>
  </cols>
  <sheetData>
    <row r="1" spans="2:13" ht="26.25" x14ac:dyDescent="0.4">
      <c r="B1" s="41" t="s">
        <v>15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2:13" ht="6.75" customHeight="1" thickBot="1" x14ac:dyDescent="0.3"/>
    <row r="3" spans="2:13" ht="10.5" customHeight="1" x14ac:dyDescent="0.25">
      <c r="B3" s="35" t="s">
        <v>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ht="10.5" customHeight="1" thickBot="1" x14ac:dyDescent="0.3"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40"/>
    </row>
    <row r="5" spans="2:13" s="2" customFormat="1" ht="42.75" customHeight="1" thickBot="1" x14ac:dyDescent="0.3">
      <c r="B5" s="32" t="s">
        <v>8</v>
      </c>
      <c r="C5" s="16" t="s">
        <v>0</v>
      </c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  <c r="I5" s="16" t="s">
        <v>6</v>
      </c>
      <c r="J5" s="16" t="s">
        <v>9</v>
      </c>
      <c r="K5" s="16" t="s">
        <v>6</v>
      </c>
      <c r="L5" s="16" t="s">
        <v>11</v>
      </c>
      <c r="M5" s="16" t="s">
        <v>10</v>
      </c>
    </row>
    <row r="6" spans="2:13" x14ac:dyDescent="0.25">
      <c r="B6" s="33"/>
      <c r="C6" s="4">
        <v>7333</v>
      </c>
      <c r="D6" s="7">
        <v>500000</v>
      </c>
      <c r="E6" s="5">
        <v>240</v>
      </c>
      <c r="F6" s="6">
        <v>0.05</v>
      </c>
      <c r="G6" s="17">
        <v>3300</v>
      </c>
      <c r="H6" s="6">
        <v>7.0000000000000007E-2</v>
      </c>
      <c r="I6" s="17">
        <v>3750</v>
      </c>
      <c r="J6" s="26">
        <f>8.5%+4%</f>
        <v>0.125</v>
      </c>
      <c r="K6" s="20">
        <v>4728.3</v>
      </c>
      <c r="L6" s="20">
        <v>490417</v>
      </c>
      <c r="M6" s="21">
        <f>D6+L6</f>
        <v>990417</v>
      </c>
    </row>
    <row r="7" spans="2:13" x14ac:dyDescent="0.25">
      <c r="B7" s="33"/>
      <c r="C7" s="8">
        <v>14666</v>
      </c>
      <c r="D7" s="9">
        <v>1000000</v>
      </c>
      <c r="E7" s="10">
        <v>240</v>
      </c>
      <c r="F7" s="11">
        <v>0.05</v>
      </c>
      <c r="G7" s="18">
        <v>6600</v>
      </c>
      <c r="H7" s="11">
        <v>7.0000000000000007E-2</v>
      </c>
      <c r="I7" s="18">
        <v>7500</v>
      </c>
      <c r="J7" s="27">
        <f t="shared" ref="J7:J18" si="0">8.5%+4%</f>
        <v>0.125</v>
      </c>
      <c r="K7" s="22">
        <v>9456.6</v>
      </c>
      <c r="L7" s="22">
        <v>980834</v>
      </c>
      <c r="M7" s="23">
        <f>D7+L7</f>
        <v>1980834</v>
      </c>
    </row>
    <row r="8" spans="2:13" x14ac:dyDescent="0.25">
      <c r="B8" s="33"/>
      <c r="C8" s="8">
        <v>25825</v>
      </c>
      <c r="D8" s="9">
        <v>1500000</v>
      </c>
      <c r="E8" s="10">
        <v>240</v>
      </c>
      <c r="F8" s="11">
        <v>0.05</v>
      </c>
      <c r="G8" s="18">
        <v>9899.34</v>
      </c>
      <c r="H8" s="11">
        <v>7.0000000000000007E-2</v>
      </c>
      <c r="I8" s="18">
        <v>11252</v>
      </c>
      <c r="J8" s="27">
        <f t="shared" si="0"/>
        <v>0.125</v>
      </c>
      <c r="K8" s="22">
        <v>14185</v>
      </c>
      <c r="L8" s="22">
        <v>1471252</v>
      </c>
      <c r="M8" s="23">
        <f>D8+L8</f>
        <v>2971252</v>
      </c>
    </row>
    <row r="9" spans="2:13" x14ac:dyDescent="0.25">
      <c r="B9" s="33"/>
      <c r="C9" s="8">
        <v>29333</v>
      </c>
      <c r="D9" s="9">
        <v>2000000</v>
      </c>
      <c r="E9" s="10">
        <v>240</v>
      </c>
      <c r="F9" s="11">
        <v>0.05</v>
      </c>
      <c r="G9" s="18">
        <v>13200</v>
      </c>
      <c r="H9" s="11">
        <v>7.0000000000000007E-2</v>
      </c>
      <c r="I9" s="18">
        <v>15002</v>
      </c>
      <c r="J9" s="27">
        <f t="shared" si="0"/>
        <v>0.125</v>
      </c>
      <c r="K9" s="22">
        <v>18913.189999999999</v>
      </c>
      <c r="L9" s="22">
        <v>1961669</v>
      </c>
      <c r="M9" s="23">
        <f>D9+L9</f>
        <v>3961669</v>
      </c>
    </row>
    <row r="10" spans="2:13" x14ac:dyDescent="0.25">
      <c r="B10" s="33"/>
      <c r="C10" s="8">
        <v>43100</v>
      </c>
      <c r="D10" s="9">
        <v>2500000</v>
      </c>
      <c r="E10" s="10">
        <v>240</v>
      </c>
      <c r="F10" s="11">
        <v>0.05</v>
      </c>
      <c r="G10" s="18">
        <v>16499</v>
      </c>
      <c r="H10" s="11">
        <v>7.0000000000000007E-2</v>
      </c>
      <c r="I10" s="18">
        <v>18752.900000000001</v>
      </c>
      <c r="J10" s="27">
        <f t="shared" si="0"/>
        <v>0.125</v>
      </c>
      <c r="K10" s="22">
        <v>23641.49</v>
      </c>
      <c r="L10" s="22">
        <v>2452086</v>
      </c>
      <c r="M10" s="23">
        <f>D10+L10</f>
        <v>4952086</v>
      </c>
    </row>
    <row r="11" spans="2:13" x14ac:dyDescent="0.25">
      <c r="B11" s="33"/>
      <c r="C11" s="8">
        <v>44000</v>
      </c>
      <c r="D11" s="9">
        <v>3000000</v>
      </c>
      <c r="E11" s="10">
        <v>240</v>
      </c>
      <c r="F11" s="11">
        <v>0.05</v>
      </c>
      <c r="G11" s="18">
        <v>19800</v>
      </c>
      <c r="H11" s="11">
        <v>7.0000000000000007E-2</v>
      </c>
      <c r="I11" s="18">
        <v>22503</v>
      </c>
      <c r="J11" s="27">
        <f t="shared" si="0"/>
        <v>0.125</v>
      </c>
      <c r="K11" s="22">
        <v>28369.79</v>
      </c>
      <c r="L11" s="22">
        <v>2942503</v>
      </c>
      <c r="M11" s="23">
        <f t="shared" ref="M11:M18" si="1">D11+L11</f>
        <v>5942503</v>
      </c>
    </row>
    <row r="12" spans="2:13" x14ac:dyDescent="0.25">
      <c r="B12" s="33"/>
      <c r="C12" s="8">
        <v>58662</v>
      </c>
      <c r="D12" s="9">
        <v>4000000</v>
      </c>
      <c r="E12" s="10">
        <v>240</v>
      </c>
      <c r="F12" s="11">
        <v>0.05</v>
      </c>
      <c r="G12" s="18">
        <v>26398</v>
      </c>
      <c r="H12" s="11">
        <v>7.0000000000000007E-2</v>
      </c>
      <c r="I12" s="18">
        <v>30005</v>
      </c>
      <c r="J12" s="27">
        <f t="shared" si="0"/>
        <v>0.125</v>
      </c>
      <c r="K12" s="22">
        <v>37826.379999999997</v>
      </c>
      <c r="L12" s="22">
        <v>3923338</v>
      </c>
      <c r="M12" s="23">
        <f t="shared" si="1"/>
        <v>7923338</v>
      </c>
    </row>
    <row r="13" spans="2:13" x14ac:dyDescent="0.25">
      <c r="B13" s="33"/>
      <c r="C13" s="8">
        <v>73333</v>
      </c>
      <c r="D13" s="9">
        <v>5000000</v>
      </c>
      <c r="E13" s="10">
        <v>240</v>
      </c>
      <c r="F13" s="11">
        <v>0.05</v>
      </c>
      <c r="G13" s="18">
        <v>33000</v>
      </c>
      <c r="H13" s="11">
        <v>7.0000000000000007E-2</v>
      </c>
      <c r="I13" s="18">
        <v>37506</v>
      </c>
      <c r="J13" s="27">
        <f t="shared" si="0"/>
        <v>0.125</v>
      </c>
      <c r="K13" s="22">
        <v>47282.98</v>
      </c>
      <c r="L13" s="22">
        <v>4904172</v>
      </c>
      <c r="M13" s="23">
        <f t="shared" si="1"/>
        <v>9904172</v>
      </c>
    </row>
    <row r="14" spans="2:13" x14ac:dyDescent="0.25">
      <c r="B14" s="33"/>
      <c r="C14" s="8">
        <v>87993</v>
      </c>
      <c r="D14" s="9">
        <v>6000000</v>
      </c>
      <c r="E14" s="10">
        <v>240</v>
      </c>
      <c r="F14" s="11">
        <v>0.05</v>
      </c>
      <c r="G14" s="18">
        <v>39597</v>
      </c>
      <c r="H14" s="11">
        <v>7.0000000000000007E-2</v>
      </c>
      <c r="I14" s="18">
        <v>45007</v>
      </c>
      <c r="J14" s="27">
        <f t="shared" si="0"/>
        <v>0.125</v>
      </c>
      <c r="K14" s="22">
        <v>56739.57</v>
      </c>
      <c r="L14" s="22">
        <v>5885007</v>
      </c>
      <c r="M14" s="23">
        <f t="shared" si="1"/>
        <v>11885007</v>
      </c>
    </row>
    <row r="15" spans="2:13" x14ac:dyDescent="0.25">
      <c r="B15" s="33"/>
      <c r="C15" s="8">
        <v>120602</v>
      </c>
      <c r="D15" s="9">
        <v>7000000</v>
      </c>
      <c r="E15" s="10">
        <v>240</v>
      </c>
      <c r="F15" s="11">
        <v>7.0000000000000007E-2</v>
      </c>
      <c r="G15" s="18">
        <v>54271</v>
      </c>
      <c r="H15" s="11">
        <v>0.09</v>
      </c>
      <c r="I15" s="18">
        <v>61241</v>
      </c>
      <c r="J15" s="27">
        <f t="shared" si="0"/>
        <v>0.125</v>
      </c>
      <c r="K15" s="22">
        <v>70765.149999999994</v>
      </c>
      <c r="L15" s="22">
        <v>8422536</v>
      </c>
      <c r="M15" s="23">
        <f t="shared" si="1"/>
        <v>15422536</v>
      </c>
    </row>
    <row r="16" spans="2:13" x14ac:dyDescent="0.25">
      <c r="B16" s="33"/>
      <c r="C16" s="8">
        <v>137831</v>
      </c>
      <c r="D16" s="9">
        <v>8000000</v>
      </c>
      <c r="E16" s="10">
        <v>240</v>
      </c>
      <c r="F16" s="11">
        <v>7.0000000000000007E-2</v>
      </c>
      <c r="G16" s="18">
        <v>62024</v>
      </c>
      <c r="H16" s="11">
        <v>0.09</v>
      </c>
      <c r="I16" s="18">
        <v>69990</v>
      </c>
      <c r="J16" s="27">
        <f t="shared" si="0"/>
        <v>0.125</v>
      </c>
      <c r="K16" s="22">
        <v>80874.460000000006</v>
      </c>
      <c r="L16" s="22">
        <v>9625756</v>
      </c>
      <c r="M16" s="23">
        <f t="shared" si="1"/>
        <v>17625756</v>
      </c>
    </row>
    <row r="17" spans="2:13" x14ac:dyDescent="0.25">
      <c r="B17" s="33"/>
      <c r="C17" s="8">
        <v>155060</v>
      </c>
      <c r="D17" s="9">
        <v>9000000</v>
      </c>
      <c r="E17" s="10">
        <v>240</v>
      </c>
      <c r="F17" s="11">
        <v>7.0000000000000007E-2</v>
      </c>
      <c r="G17" s="18">
        <v>69777</v>
      </c>
      <c r="H17" s="11">
        <v>0.09</v>
      </c>
      <c r="I17" s="18">
        <v>78738</v>
      </c>
      <c r="J17" s="27">
        <f t="shared" si="0"/>
        <v>0.125</v>
      </c>
      <c r="K17" s="22">
        <v>90983.76</v>
      </c>
      <c r="L17" s="22">
        <v>10828975</v>
      </c>
      <c r="M17" s="23">
        <f t="shared" si="1"/>
        <v>19828975</v>
      </c>
    </row>
    <row r="18" spans="2:13" ht="15.75" thickBot="1" x14ac:dyDescent="0.3">
      <c r="B18" s="34"/>
      <c r="C18" s="12">
        <v>172289</v>
      </c>
      <c r="D18" s="13">
        <v>10000000</v>
      </c>
      <c r="E18" s="14">
        <v>240</v>
      </c>
      <c r="F18" s="15">
        <v>7.0000000000000007E-2</v>
      </c>
      <c r="G18" s="19">
        <v>77530</v>
      </c>
      <c r="H18" s="15">
        <v>0.09</v>
      </c>
      <c r="I18" s="19">
        <v>87487</v>
      </c>
      <c r="J18" s="28">
        <f t="shared" si="0"/>
        <v>0.125</v>
      </c>
      <c r="K18" s="24">
        <v>101093.07</v>
      </c>
      <c r="L18" s="24">
        <v>12023195</v>
      </c>
      <c r="M18" s="25">
        <f t="shared" si="1"/>
        <v>22023195</v>
      </c>
    </row>
    <row r="19" spans="2:13" ht="15.75" thickBot="1" x14ac:dyDescent="0.3"/>
    <row r="20" spans="2:13" ht="36.75" thickBot="1" x14ac:dyDescent="0.3">
      <c r="B20" s="32" t="s">
        <v>14</v>
      </c>
      <c r="C20" s="16" t="s">
        <v>0</v>
      </c>
      <c r="D20" s="16" t="s">
        <v>1</v>
      </c>
      <c r="E20" s="16" t="s">
        <v>2</v>
      </c>
      <c r="F20" s="16" t="s">
        <v>3</v>
      </c>
      <c r="G20" s="16" t="s">
        <v>4</v>
      </c>
      <c r="H20" s="16" t="s">
        <v>5</v>
      </c>
      <c r="I20" s="16" t="s">
        <v>6</v>
      </c>
      <c r="J20" s="16" t="s">
        <v>12</v>
      </c>
      <c r="K20" s="16" t="s">
        <v>13</v>
      </c>
    </row>
    <row r="21" spans="2:13" x14ac:dyDescent="0.25">
      <c r="B21" s="33"/>
      <c r="C21" s="4">
        <v>11784</v>
      </c>
      <c r="D21" s="7">
        <v>500000</v>
      </c>
      <c r="E21" s="5">
        <v>120</v>
      </c>
      <c r="F21" s="6">
        <v>0.05</v>
      </c>
      <c r="G21" s="7">
        <v>5303</v>
      </c>
      <c r="H21" s="6">
        <v>7.0000000000000007E-2</v>
      </c>
      <c r="I21" s="7">
        <v>5565</v>
      </c>
      <c r="J21" s="20">
        <v>152074</v>
      </c>
      <c r="K21" s="29">
        <f>J21+D21</f>
        <v>652074</v>
      </c>
    </row>
    <row r="22" spans="2:13" x14ac:dyDescent="0.25">
      <c r="B22" s="33"/>
      <c r="C22" s="8">
        <v>23570</v>
      </c>
      <c r="D22" s="9">
        <v>1000000</v>
      </c>
      <c r="E22" s="10">
        <v>120</v>
      </c>
      <c r="F22" s="11">
        <v>0.05</v>
      </c>
      <c r="G22" s="9">
        <v>10607</v>
      </c>
      <c r="H22" s="11">
        <v>7.0000000000000007E-2</v>
      </c>
      <c r="I22" s="9">
        <v>11129</v>
      </c>
      <c r="J22" s="22">
        <v>304147</v>
      </c>
      <c r="K22" s="30">
        <f t="shared" ref="K22:K33" si="2">J22+D22</f>
        <v>1304147</v>
      </c>
    </row>
    <row r="23" spans="2:13" x14ac:dyDescent="0.25">
      <c r="B23" s="33"/>
      <c r="C23" s="8">
        <v>38800</v>
      </c>
      <c r="D23" s="9">
        <v>1500000</v>
      </c>
      <c r="E23" s="10">
        <v>120</v>
      </c>
      <c r="F23" s="11">
        <v>0.05</v>
      </c>
      <c r="G23" s="9">
        <v>15910</v>
      </c>
      <c r="H23" s="11">
        <v>7.0000000000000007E-2</v>
      </c>
      <c r="I23" s="9">
        <v>16694</v>
      </c>
      <c r="J23" s="22">
        <v>456221</v>
      </c>
      <c r="K23" s="30">
        <f t="shared" si="2"/>
        <v>1956221</v>
      </c>
    </row>
    <row r="24" spans="2:13" x14ac:dyDescent="0.25">
      <c r="B24" s="33"/>
      <c r="C24" s="8">
        <v>47141</v>
      </c>
      <c r="D24" s="9">
        <v>2000000</v>
      </c>
      <c r="E24" s="10">
        <v>120</v>
      </c>
      <c r="F24" s="11">
        <v>0.05</v>
      </c>
      <c r="G24" s="9">
        <v>21213</v>
      </c>
      <c r="H24" s="11">
        <v>7.0000000000000007E-2</v>
      </c>
      <c r="I24" s="9">
        <v>22258</v>
      </c>
      <c r="J24" s="22">
        <v>608295</v>
      </c>
      <c r="K24" s="30">
        <f t="shared" si="2"/>
        <v>2608295</v>
      </c>
    </row>
    <row r="25" spans="2:13" x14ac:dyDescent="0.25">
      <c r="B25" s="33"/>
      <c r="C25" s="8">
        <v>64700</v>
      </c>
      <c r="D25" s="9">
        <v>2500000</v>
      </c>
      <c r="E25" s="10">
        <v>120</v>
      </c>
      <c r="F25" s="11">
        <v>0.05</v>
      </c>
      <c r="G25" s="9">
        <v>26516</v>
      </c>
      <c r="H25" s="11">
        <v>7.0000000000000007E-2</v>
      </c>
      <c r="I25" s="9">
        <v>27823</v>
      </c>
      <c r="J25" s="22">
        <v>760368</v>
      </c>
      <c r="K25" s="30">
        <f t="shared" si="2"/>
        <v>3260368</v>
      </c>
    </row>
    <row r="26" spans="2:13" x14ac:dyDescent="0.25">
      <c r="B26" s="33"/>
      <c r="C26" s="8">
        <v>70711</v>
      </c>
      <c r="D26" s="9">
        <v>3000000</v>
      </c>
      <c r="E26" s="10">
        <v>120</v>
      </c>
      <c r="F26" s="11">
        <v>0.05</v>
      </c>
      <c r="G26" s="9">
        <v>31820</v>
      </c>
      <c r="H26" s="11">
        <v>7.0000000000000007E-2</v>
      </c>
      <c r="I26" s="9">
        <v>33388</v>
      </c>
      <c r="J26" s="22">
        <v>912442</v>
      </c>
      <c r="K26" s="30">
        <f t="shared" si="2"/>
        <v>3912442</v>
      </c>
    </row>
    <row r="27" spans="2:13" x14ac:dyDescent="0.25">
      <c r="B27" s="33"/>
      <c r="C27" s="8">
        <v>94280</v>
      </c>
      <c r="D27" s="9">
        <v>4000000</v>
      </c>
      <c r="E27" s="10">
        <v>120</v>
      </c>
      <c r="F27" s="11">
        <v>0.05</v>
      </c>
      <c r="G27" s="9">
        <v>42426</v>
      </c>
      <c r="H27" s="11">
        <v>7.0000000000000007E-2</v>
      </c>
      <c r="I27" s="9">
        <v>44517</v>
      </c>
      <c r="J27" s="22">
        <v>1216589</v>
      </c>
      <c r="K27" s="30">
        <f t="shared" si="2"/>
        <v>5216589</v>
      </c>
    </row>
    <row r="28" spans="2:13" x14ac:dyDescent="0.25">
      <c r="B28" s="33"/>
      <c r="C28" s="8">
        <v>117851</v>
      </c>
      <c r="D28" s="9">
        <v>5000000</v>
      </c>
      <c r="E28" s="10">
        <v>120</v>
      </c>
      <c r="F28" s="11">
        <v>0.05</v>
      </c>
      <c r="G28" s="9">
        <v>53033</v>
      </c>
      <c r="H28" s="11">
        <v>7.0000000000000007E-2</v>
      </c>
      <c r="I28" s="9">
        <v>55646</v>
      </c>
      <c r="J28" s="22">
        <v>1520737</v>
      </c>
      <c r="K28" s="30">
        <f t="shared" si="2"/>
        <v>6520737</v>
      </c>
    </row>
    <row r="29" spans="2:13" x14ac:dyDescent="0.25">
      <c r="B29" s="33"/>
      <c r="C29" s="8">
        <v>141422</v>
      </c>
      <c r="D29" s="9">
        <v>6000000</v>
      </c>
      <c r="E29" s="10">
        <v>120</v>
      </c>
      <c r="F29" s="11">
        <v>0.05</v>
      </c>
      <c r="G29" s="9">
        <v>63640</v>
      </c>
      <c r="H29" s="11">
        <v>7.0000000000000007E-2</v>
      </c>
      <c r="I29" s="9">
        <v>66775</v>
      </c>
      <c r="J29" s="22">
        <v>1824884</v>
      </c>
      <c r="K29" s="30">
        <f t="shared" si="2"/>
        <v>7824884</v>
      </c>
    </row>
    <row r="30" spans="2:13" x14ac:dyDescent="0.25">
      <c r="B30" s="33"/>
      <c r="C30" s="8">
        <v>180613</v>
      </c>
      <c r="D30" s="9">
        <v>7000000</v>
      </c>
      <c r="E30" s="10">
        <v>120</v>
      </c>
      <c r="F30" s="11">
        <v>7.0000000000000007E-2</v>
      </c>
      <c r="G30" s="9">
        <v>81276</v>
      </c>
      <c r="H30" s="11">
        <v>0.09</v>
      </c>
      <c r="I30" s="9">
        <v>85205</v>
      </c>
      <c r="J30" s="22">
        <v>2988837</v>
      </c>
      <c r="K30" s="30">
        <f t="shared" si="2"/>
        <v>9988837</v>
      </c>
    </row>
    <row r="31" spans="2:13" x14ac:dyDescent="0.25">
      <c r="B31" s="33"/>
      <c r="C31" s="8">
        <v>206416</v>
      </c>
      <c r="D31" s="9">
        <v>8000000</v>
      </c>
      <c r="E31" s="10">
        <v>120</v>
      </c>
      <c r="F31" s="11">
        <v>7.0000000000000007E-2</v>
      </c>
      <c r="G31" s="9">
        <v>92887</v>
      </c>
      <c r="H31" s="11">
        <v>0.09</v>
      </c>
      <c r="I31" s="9">
        <v>97377</v>
      </c>
      <c r="J31" s="22">
        <v>3415813</v>
      </c>
      <c r="K31" s="30">
        <f t="shared" si="2"/>
        <v>11415813</v>
      </c>
    </row>
    <row r="32" spans="2:13" x14ac:dyDescent="0.25">
      <c r="B32" s="33"/>
      <c r="C32" s="8">
        <v>232218</v>
      </c>
      <c r="D32" s="9">
        <v>9000000</v>
      </c>
      <c r="E32" s="10">
        <v>120</v>
      </c>
      <c r="F32" s="11">
        <v>7.0000000000000007E-2</v>
      </c>
      <c r="G32" s="9">
        <v>104498</v>
      </c>
      <c r="H32" s="11">
        <v>0.09</v>
      </c>
      <c r="I32" s="9">
        <v>109549</v>
      </c>
      <c r="J32" s="22">
        <v>3842790</v>
      </c>
      <c r="K32" s="30">
        <f t="shared" si="2"/>
        <v>12842790</v>
      </c>
    </row>
    <row r="33" spans="2:11" ht="15.75" thickBot="1" x14ac:dyDescent="0.3">
      <c r="B33" s="34"/>
      <c r="C33" s="12">
        <v>258018</v>
      </c>
      <c r="D33" s="13">
        <v>10000000</v>
      </c>
      <c r="E33" s="14">
        <v>120</v>
      </c>
      <c r="F33" s="15">
        <v>7.0000000000000007E-2</v>
      </c>
      <c r="G33" s="13">
        <v>116108</v>
      </c>
      <c r="H33" s="15">
        <v>0.09</v>
      </c>
      <c r="I33" s="13">
        <v>121721</v>
      </c>
      <c r="J33" s="24">
        <v>4269767</v>
      </c>
      <c r="K33" s="31">
        <f t="shared" si="2"/>
        <v>14269767</v>
      </c>
    </row>
  </sheetData>
  <mergeCells count="4">
    <mergeCell ref="B5:B18"/>
    <mergeCell ref="B20:B33"/>
    <mergeCell ref="B3:M4"/>
    <mergeCell ref="B1:M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Muhammad Aminuddin</dc:creator>
  <cp:lastModifiedBy>Syed Muhammad Aminuddin</cp:lastModifiedBy>
  <dcterms:created xsi:type="dcterms:W3CDTF">2021-08-28T03:18:14Z</dcterms:created>
  <dcterms:modified xsi:type="dcterms:W3CDTF">2021-09-02T07:52:01Z</dcterms:modified>
</cp:coreProperties>
</file>